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3720" yWindow="0" windowWidth="28800" windowHeight="12285" tabRatio="953" activeTab="1"/>
  </bookViews>
  <sheets>
    <sheet name="(별지4) 학교발전기금 세입" sheetId="39" r:id="rId1"/>
    <sheet name="(별지4) 학교발전기금 세출" sheetId="40" r:id="rId2"/>
  </sheets>
  <definedNames>
    <definedName name="_xlnm._FilterDatabase" localSheetId="0" hidden="1">'(별지4) 학교발전기금 세입'!$A$6:$G$27</definedName>
    <definedName name="_xlnm._FilterDatabase" localSheetId="1" hidden="1">'(별지4) 학교발전기금 세출'!$A$6:$G$24</definedName>
    <definedName name="_xlnm.Print_Area" localSheetId="0">'(별지4) 학교발전기금 세입'!$A$1:$G$27</definedName>
    <definedName name="_xlnm.Print_Area" localSheetId="1">'(별지4) 학교발전기금 세출'!$A$1:$G$24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40" l="1"/>
  <c r="F22" i="40"/>
  <c r="F19" i="40"/>
  <c r="F18" i="40"/>
  <c r="F17" i="40"/>
  <c r="F14" i="40"/>
  <c r="F13" i="40"/>
  <c r="F10" i="40"/>
  <c r="F9" i="40"/>
  <c r="F26" i="39"/>
  <c r="F25" i="39"/>
  <c r="F22" i="39"/>
  <c r="F21" i="39" s="1"/>
  <c r="F20" i="39"/>
  <c r="F19" i="39" s="1"/>
  <c r="F17" i="39"/>
  <c r="F16" i="39"/>
  <c r="F14" i="39"/>
  <c r="F13" i="39"/>
  <c r="F10" i="39"/>
  <c r="F9" i="39"/>
  <c r="E21" i="40"/>
  <c r="E20" i="40" s="1"/>
  <c r="D21" i="40"/>
  <c r="D20" i="40" s="1"/>
  <c r="E16" i="40"/>
  <c r="E15" i="40" s="1"/>
  <c r="D16" i="40"/>
  <c r="D15" i="40" s="1"/>
  <c r="F12" i="40"/>
  <c r="F11" i="40" s="1"/>
  <c r="E12" i="40"/>
  <c r="E11" i="40" s="1"/>
  <c r="D12" i="40"/>
  <c r="D11" i="40" s="1"/>
  <c r="E8" i="40"/>
  <c r="E7" i="40" s="1"/>
  <c r="D8" i="40"/>
  <c r="D7" i="40" s="1"/>
  <c r="E24" i="39"/>
  <c r="E23" i="39" s="1"/>
  <c r="D24" i="39"/>
  <c r="D23" i="39" s="1"/>
  <c r="E21" i="39"/>
  <c r="D21" i="39"/>
  <c r="D18" i="39" s="1"/>
  <c r="E19" i="39"/>
  <c r="D19" i="39"/>
  <c r="E15" i="39"/>
  <c r="D15" i="39"/>
  <c r="E12" i="39"/>
  <c r="D12" i="39"/>
  <c r="D11" i="39" s="1"/>
  <c r="E8" i="39"/>
  <c r="E7" i="39" s="1"/>
  <c r="D8" i="39"/>
  <c r="D7" i="39" s="1"/>
  <c r="F21" i="40" l="1"/>
  <c r="F20" i="40" s="1"/>
  <c r="F8" i="40"/>
  <c r="F7" i="40" s="1"/>
  <c r="E18" i="39"/>
  <c r="F15" i="39"/>
  <c r="F11" i="39" s="1"/>
  <c r="F12" i="39"/>
  <c r="D27" i="39"/>
  <c r="D24" i="40"/>
  <c r="E11" i="39"/>
  <c r="F18" i="39"/>
  <c r="E24" i="40"/>
  <c r="F8" i="39"/>
  <c r="F7" i="39" s="1"/>
  <c r="F24" i="39"/>
  <c r="F23" i="39" s="1"/>
  <c r="F16" i="40"/>
  <c r="F15" i="40" s="1"/>
  <c r="F24" i="40" l="1"/>
  <c r="E27" i="39"/>
  <c r="F27" i="39"/>
</calcChain>
</file>

<file path=xl/sharedStrings.xml><?xml version="1.0" encoding="utf-8"?>
<sst xmlns="http://schemas.openxmlformats.org/spreadsheetml/2006/main" count="141" uniqueCount="115">
  <si>
    <t>계정과목 명세표</t>
    <phoneticPr fontId="4" type="noConversion"/>
  </si>
  <si>
    <t>1. 세 입</t>
  </si>
  <si>
    <t>과 목</t>
    <phoneticPr fontId="4" type="noConversion"/>
  </si>
  <si>
    <t>해설</t>
    <phoneticPr fontId="4" type="noConversion"/>
  </si>
  <si>
    <t>비고</t>
    <phoneticPr fontId="4" type="noConversion"/>
  </si>
  <si>
    <t>관</t>
  </si>
  <si>
    <t>항</t>
  </si>
  <si>
    <t>목</t>
  </si>
  <si>
    <t>항</t>
    <phoneticPr fontId="4" type="noConversion"/>
  </si>
  <si>
    <t>목</t>
    <phoneticPr fontId="4" type="noConversion"/>
  </si>
  <si>
    <t>시설비</t>
    <phoneticPr fontId="4" type="noConversion"/>
  </si>
  <si>
    <t>기타지출</t>
    <phoneticPr fontId="4" type="noConversion"/>
  </si>
  <si>
    <t>잡지출</t>
    <phoneticPr fontId="4" type="noConversion"/>
  </si>
  <si>
    <t>예측하지 못한 기타 특별히 발생한 손실</t>
    <phoneticPr fontId="4" type="noConversion"/>
  </si>
  <si>
    <t>환차손</t>
    <phoneticPr fontId="4" type="noConversion"/>
  </si>
  <si>
    <t>환율의 차이로 인해 발생하는 손실</t>
    <phoneticPr fontId="4" type="noConversion"/>
  </si>
  <si>
    <t>다음연도이월금</t>
    <phoneticPr fontId="4" type="noConversion"/>
  </si>
  <si>
    <t>과 목</t>
    <phoneticPr fontId="4" type="noConversion"/>
  </si>
  <si>
    <t>관</t>
    <phoneticPr fontId="4" type="noConversion"/>
  </si>
  <si>
    <t>기부금수입</t>
    <phoneticPr fontId="4" type="noConversion"/>
  </si>
  <si>
    <t>기타수입</t>
    <phoneticPr fontId="4" type="noConversion"/>
  </si>
  <si>
    <t>환차익</t>
    <phoneticPr fontId="4" type="noConversion"/>
  </si>
  <si>
    <t>2. 세 출</t>
    <phoneticPr fontId="4" type="noConversion"/>
  </si>
  <si>
    <t>전출금</t>
    <phoneticPr fontId="4" type="noConversion"/>
  </si>
  <si>
    <t>교비회계전출금</t>
  </si>
  <si>
    <t>다음연도로 이월되는 순세계잉여금 금액</t>
    <phoneticPr fontId="4" type="noConversion"/>
  </si>
  <si>
    <t>기부금수입</t>
  </si>
  <si>
    <t>시설비</t>
  </si>
  <si>
    <t>한국학교 교육시설의 보수 및 확충을 사용용도로 지정하여 기탁 받은 학교발전기금 접수액</t>
    <phoneticPr fontId="4" type="noConversion"/>
  </si>
  <si>
    <t>운영비</t>
  </si>
  <si>
    <t>한국학교 운영비 부족분의 지원을 사용용도로 지정하여 기탁 받은 학교발전기금 접수액</t>
    <phoneticPr fontId="4" type="noConversion"/>
  </si>
  <si>
    <t>기금운용수입</t>
    <phoneticPr fontId="4" type="noConversion"/>
  </si>
  <si>
    <t>기금운용수입</t>
  </si>
  <si>
    <t>이자수입</t>
    <phoneticPr fontId="4" type="noConversion"/>
  </si>
  <si>
    <t>이자수입</t>
  </si>
  <si>
    <t>시설비 목적으로 조성된 학교발전기금의 정기예금 등 예치에 따라 발생한 이자수입</t>
    <phoneticPr fontId="4" type="noConversion"/>
  </si>
  <si>
    <t>운영비 목적으로 조성된 학교발전기금의 정기예금 등 예치에 따라 발생한 이자수입</t>
    <phoneticPr fontId="4" type="noConversion"/>
  </si>
  <si>
    <t>기타수입</t>
  </si>
  <si>
    <t>잡수입</t>
    <phoneticPr fontId="4" type="noConversion"/>
  </si>
  <si>
    <t>잡수입</t>
  </si>
  <si>
    <t>환차익</t>
  </si>
  <si>
    <t>전출금</t>
  </si>
  <si>
    <t>기타지출</t>
  </si>
  <si>
    <t>환차손</t>
  </si>
  <si>
    <t>다음연도이월금</t>
  </si>
  <si>
    <t>다음연도이월사업비</t>
  </si>
  <si>
    <t>잡지출</t>
  </si>
  <si>
    <t>다음연도이월순세계잉여금</t>
  </si>
  <si>
    <t>다음연도이월순세계잉여금</t>
    <phoneticPr fontId="4" type="noConversion"/>
  </si>
  <si>
    <t>시설기부금</t>
  </si>
  <si>
    <t>시설기부금</t>
    <phoneticPr fontId="4" type="noConversion"/>
  </si>
  <si>
    <t>운영지원기부금</t>
  </si>
  <si>
    <t>운영지원기부금</t>
    <phoneticPr fontId="4" type="noConversion"/>
  </si>
  <si>
    <t>시설기금 이자수입</t>
  </si>
  <si>
    <t>시설기금 이자수입</t>
    <phoneticPr fontId="4" type="noConversion"/>
  </si>
  <si>
    <t>운영지원기금 이자수입</t>
  </si>
  <si>
    <t>운영지원기금 이자수입</t>
    <phoneticPr fontId="4" type="noConversion"/>
  </si>
  <si>
    <t>기타기금운용수입</t>
  </si>
  <si>
    <t>기타기금운용수입</t>
    <phoneticPr fontId="4" type="noConversion"/>
  </si>
  <si>
    <t>시설기금 기타기금운용수입</t>
  </si>
  <si>
    <t>시설기금 기타기금운용수입</t>
    <phoneticPr fontId="4" type="noConversion"/>
  </si>
  <si>
    <t>운영지원기금 기타기금운용수입</t>
  </si>
  <si>
    <t>운영지원기금 기타기금운용수입</t>
    <phoneticPr fontId="4" type="noConversion"/>
  </si>
  <si>
    <t>잡수입</t>
    <phoneticPr fontId="4" type="noConversion"/>
  </si>
  <si>
    <t>시설비 목적으로 조성된 학교발전기금에서 발생한 기타기금운용수입</t>
    <phoneticPr fontId="4" type="noConversion"/>
  </si>
  <si>
    <t>운영비 목적으로 조성된 학교발전기금에서 발생한 기타기금운용수입</t>
    <phoneticPr fontId="4" type="noConversion"/>
  </si>
  <si>
    <t>환율의 차이로 인해 발생하는 수입</t>
    <phoneticPr fontId="4" type="noConversion"/>
  </si>
  <si>
    <t>교비회계전출금</t>
    <phoneticPr fontId="4" type="noConversion"/>
  </si>
  <si>
    <t>시설비 전출금</t>
  </si>
  <si>
    <t>시설비 전출금</t>
    <phoneticPr fontId="4" type="noConversion"/>
  </si>
  <si>
    <t>운영비 전출금</t>
  </si>
  <si>
    <t>운영비 전출금</t>
    <phoneticPr fontId="4" type="noConversion"/>
  </si>
  <si>
    <t>발전기금사용액</t>
  </si>
  <si>
    <t>발전기금사용액</t>
    <phoneticPr fontId="4" type="noConversion"/>
  </si>
  <si>
    <t>운영비</t>
    <phoneticPr fontId="4" type="noConversion"/>
  </si>
  <si>
    <t>시설비 목적으로 사용하기 위하여 교비회계로 전출하는 금액</t>
    <phoneticPr fontId="4" type="noConversion"/>
  </si>
  <si>
    <t>운영비 목적으로 사용하기 위하여 교비회계로 전출하는 금액</t>
    <phoneticPr fontId="4" type="noConversion"/>
  </si>
  <si>
    <r>
      <t>학교운영위원회의 심의</t>
    </r>
    <r>
      <rPr>
        <sz val="10"/>
        <color theme="1"/>
        <rFont val="맑은 고딕"/>
        <family val="3"/>
        <charset val="129"/>
        <scheme val="minor"/>
      </rPr>
      <t>‧의결을</t>
    </r>
    <r>
      <rPr>
        <sz val="10"/>
        <color theme="1"/>
        <rFont val="맑은 고딕"/>
        <family val="2"/>
        <charset val="129"/>
        <scheme val="minor"/>
      </rPr>
      <t xml:space="preserve"> 거쳐 시설비 목적으로 사용하기 위하여 학교발전기금회계출납원이 직접 지출하는 금액</t>
    </r>
    <phoneticPr fontId="4" type="noConversion"/>
  </si>
  <si>
    <r>
      <t>학교운영위원회의 심의</t>
    </r>
    <r>
      <rPr>
        <sz val="10"/>
        <color theme="1"/>
        <rFont val="맑은 고딕"/>
        <family val="3"/>
        <charset val="129"/>
        <scheme val="minor"/>
      </rPr>
      <t>‧의결을</t>
    </r>
    <r>
      <rPr>
        <sz val="10"/>
        <color theme="1"/>
        <rFont val="맑은 고딕"/>
        <family val="2"/>
        <charset val="129"/>
        <scheme val="minor"/>
      </rPr>
      <t xml:space="preserve"> 거쳐 운영비 목적으로 사용하기 위하여 학교발전기금회계출납원이 직접 지출하는 금액</t>
    </r>
    <phoneticPr fontId="4" type="noConversion"/>
  </si>
  <si>
    <t>다음연도에 이월되는 명시이월, 사고이월, 계속비이월 금액
※이월사업비는 예산현액으로 관리함</t>
    <phoneticPr fontId="4" type="noConversion"/>
  </si>
  <si>
    <t>법규 및 변상명령에 의한 변상금, 약정위반 등으로 인한 위약금, 세금 환급금 등의 잡수입</t>
    <phoneticPr fontId="4" type="noConversion"/>
  </si>
  <si>
    <t>지난연도이월금</t>
  </si>
  <si>
    <t>지난연도이월사업비</t>
  </si>
  <si>
    <t>지난연도이월순세계잉여금</t>
  </si>
  <si>
    <t>지난연도 명시이월, 사고이월 및 계속비이월 금액
※이월사업비는 예산현액으로 관리함</t>
  </si>
  <si>
    <t>지난연도 세계잉여금에서 지난연도이월사업비를 제외하고 남은 금액</t>
  </si>
  <si>
    <t>예비비</t>
    <phoneticPr fontId="4" type="noConversion"/>
  </si>
  <si>
    <t>예비비</t>
    <phoneticPr fontId="4" type="noConversion"/>
  </si>
  <si>
    <t>기타 예측할 수 없는 예산외의 지출이나 예산의 초과지출을 충당하기 위한 경비</t>
    <phoneticPr fontId="4" type="noConversion"/>
  </si>
  <si>
    <t>세입 총계</t>
    <phoneticPr fontId="4" type="noConversion"/>
  </si>
  <si>
    <t>세입 총계</t>
    <phoneticPr fontId="4" type="noConversion"/>
  </si>
  <si>
    <t>세출 총계</t>
    <phoneticPr fontId="4" type="noConversion"/>
  </si>
  <si>
    <t xml:space="preserve">단위: </t>
    <phoneticPr fontId="4" type="noConversion"/>
  </si>
  <si>
    <t>증감액</t>
    <phoneticPr fontId="4" type="noConversion"/>
  </si>
  <si>
    <t>산출기초</t>
    <phoneticPr fontId="4" type="noConversion"/>
  </si>
  <si>
    <t>증감액</t>
    <phoneticPr fontId="4" type="noConversion"/>
  </si>
  <si>
    <t>산출기초</t>
    <phoneticPr fontId="4" type="noConversion"/>
  </si>
  <si>
    <t>다음연도이월사업비</t>
    <phoneticPr fontId="4" type="noConversion"/>
  </si>
  <si>
    <t xml:space="preserve">단위: </t>
    <phoneticPr fontId="4" type="noConversion"/>
  </si>
  <si>
    <t>세출 총계</t>
    <phoneticPr fontId="4" type="noConversion"/>
  </si>
  <si>
    <t xml:space="preserve">■ 재외 한국학교 회계업무 처리지침 [별지 제4호서식] </t>
    <phoneticPr fontId="4" type="noConversion"/>
  </si>
  <si>
    <t xml:space="preserve">■ 재외 한국학교 회계업무 처리지침 [별지 제4호서식] </t>
    <phoneticPr fontId="4" type="noConversion"/>
  </si>
  <si>
    <t>학교발전기금회계 세입 예산명세서</t>
    <phoneticPr fontId="4" type="noConversion"/>
  </si>
  <si>
    <t>학교발전기금회계 세출 예산명세서</t>
    <phoneticPr fontId="4" type="noConversion"/>
  </si>
  <si>
    <t>과 목</t>
    <phoneticPr fontId="4" type="noConversion"/>
  </si>
  <si>
    <t>( 2021. 3. 1. 부터 2022. 2. 28. 까지)</t>
    <phoneticPr fontId="4" type="noConversion"/>
  </si>
  <si>
    <t>( 2021. 3. 1. 부터 2022. 2. 28. 까지)</t>
    <phoneticPr fontId="4" type="noConversion"/>
  </si>
  <si>
    <t>2020회계연도
최종추경예산</t>
    <phoneticPr fontId="4" type="noConversion"/>
  </si>
  <si>
    <t>2021회계연도
본예산</t>
    <phoneticPr fontId="4" type="noConversion"/>
  </si>
  <si>
    <t>2020회계연도
최종추경예산</t>
    <phoneticPr fontId="4" type="noConversion"/>
  </si>
  <si>
    <t>2021회계연도
본예산</t>
    <phoneticPr fontId="4" type="noConversion"/>
  </si>
  <si>
    <t>(   TWD           )</t>
    <phoneticPr fontId="4" type="noConversion"/>
  </si>
  <si>
    <t>통학버스 운영 지원금</t>
    <phoneticPr fontId="4" type="noConversion"/>
  </si>
  <si>
    <t>(     TWD         )</t>
    <phoneticPr fontId="4" type="noConversion"/>
  </si>
  <si>
    <t>통학버스 운영비 지원금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</si>
</sst>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8"/>
      <color rgb="FF000000"/>
      <name val="돋움체"/>
      <family val="3"/>
      <charset val="129"/>
    </font>
    <font>
      <sz val="8"/>
      <name val="맑은 고딕"/>
      <family val="2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ck">
        <color theme="0" tint="-0.34998626667073579"/>
      </left>
      <right style="thin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0" tint="-0.34998626667073579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0" xfId="0" applyProtection="1">
      <alignment vertical="center"/>
    </xf>
    <xf numFmtId="3" fontId="6" fillId="3" borderId="1" xfId="1" applyNumberFormat="1" applyFont="1" applyFill="1" applyBorder="1" applyAlignment="1" applyProtection="1">
      <alignment vertical="center" wrapText="1"/>
    </xf>
    <xf numFmtId="3" fontId="6" fillId="3" borderId="2" xfId="1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left" vertical="center"/>
    </xf>
    <xf numFmtId="0" fontId="6" fillId="4" borderId="3" xfId="0" applyFont="1" applyFill="1" applyBorder="1" applyAlignment="1" applyProtection="1">
      <alignment horizontal="left" vertical="center"/>
    </xf>
    <xf numFmtId="3" fontId="6" fillId="4" borderId="1" xfId="1" applyNumberFormat="1" applyFont="1" applyFill="1" applyBorder="1" applyAlignment="1" applyProtection="1">
      <alignment vertical="center" wrapText="1"/>
    </xf>
    <xf numFmtId="3" fontId="6" fillId="4" borderId="2" xfId="1" applyNumberFormat="1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center"/>
    </xf>
    <xf numFmtId="3" fontId="7" fillId="0" borderId="1" xfId="1" applyNumberFormat="1" applyFont="1" applyBorder="1" applyAlignment="1" applyProtection="1">
      <alignment vertical="center" wrapText="1"/>
    </xf>
    <xf numFmtId="3" fontId="7" fillId="0" borderId="2" xfId="1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6" fillId="4" borderId="2" xfId="0" applyFont="1" applyFill="1" applyBorder="1" applyAlignment="1" applyProtection="1">
      <alignment horizontal="center" vertical="center"/>
    </xf>
    <xf numFmtId="3" fontId="6" fillId="3" borderId="2" xfId="1" applyNumberFormat="1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41" fontId="10" fillId="0" borderId="0" xfId="1" applyFont="1" applyBorder="1" applyAlignment="1" applyProtection="1">
      <alignment horizontal="centerContinuous" vertical="center"/>
    </xf>
    <xf numFmtId="0" fontId="7" fillId="0" borderId="0" xfId="0" applyFont="1" applyBorder="1" applyAlignment="1" applyProtection="1">
      <alignment horizontal="centerContinuous" vertical="center"/>
    </xf>
    <xf numFmtId="0" fontId="7" fillId="0" borderId="0" xfId="0" applyFont="1" applyBorder="1" applyAlignment="1" applyProtection="1">
      <alignment horizontal="centerContinuous" vertical="center" wrapText="1"/>
    </xf>
    <xf numFmtId="0" fontId="7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15" fillId="0" borderId="0" xfId="0" applyFont="1" applyProtection="1">
      <alignment vertical="center"/>
    </xf>
    <xf numFmtId="0" fontId="14" fillId="2" borderId="1" xfId="0" applyFont="1" applyFill="1" applyBorder="1" applyAlignment="1" applyProtection="1">
      <alignment horizontal="centerContinuous" vertical="center"/>
    </xf>
    <xf numFmtId="0" fontId="15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3" fillId="0" borderId="0" xfId="0" applyFo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 wrapText="1"/>
      <protection locked="0"/>
    </xf>
    <xf numFmtId="0" fontId="14" fillId="4" borderId="1" xfId="0" applyFont="1" applyFill="1" applyBorder="1" applyAlignment="1" applyProtection="1">
      <alignment horizontal="left" vertical="center"/>
    </xf>
    <xf numFmtId="0" fontId="14" fillId="3" borderId="5" xfId="0" applyFont="1" applyFill="1" applyBorder="1" applyAlignment="1" applyProtection="1">
      <alignment horizontal="left" vertical="center"/>
    </xf>
    <xf numFmtId="0" fontId="14" fillId="3" borderId="6" xfId="0" applyFont="1" applyFill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 wrapText="1"/>
    </xf>
    <xf numFmtId="41" fontId="12" fillId="3" borderId="1" xfId="1" applyFont="1" applyFill="1" applyBorder="1" applyAlignment="1" applyProtection="1">
      <alignment vertical="center" wrapText="1"/>
    </xf>
    <xf numFmtId="0" fontId="13" fillId="0" borderId="1" xfId="0" applyFont="1" applyBorder="1" applyAlignment="1" applyProtection="1">
      <alignment horizontal="left" vertical="center"/>
    </xf>
    <xf numFmtId="41" fontId="12" fillId="4" borderId="1" xfId="1" applyFont="1" applyFill="1" applyBorder="1" applyAlignment="1" applyProtection="1">
      <alignment vertical="center" wrapText="1"/>
    </xf>
    <xf numFmtId="41" fontId="12" fillId="0" borderId="1" xfId="1" applyFont="1" applyBorder="1" applyAlignment="1" applyProtection="1">
      <alignment vertical="center" wrapText="1"/>
      <protection locked="0"/>
    </xf>
    <xf numFmtId="41" fontId="12" fillId="0" borderId="1" xfId="1" applyFont="1" applyBorder="1" applyAlignment="1" applyProtection="1">
      <alignment vertical="center" wrapText="1"/>
    </xf>
    <xf numFmtId="41" fontId="13" fillId="0" borderId="1" xfId="1" applyFont="1" applyFill="1" applyBorder="1" applyAlignment="1" applyProtection="1">
      <alignment vertical="center"/>
      <protection locked="0"/>
    </xf>
    <xf numFmtId="41" fontId="13" fillId="0" borderId="1" xfId="1" applyFont="1" applyFill="1" applyBorder="1" applyAlignment="1" applyProtection="1">
      <alignment vertical="center"/>
    </xf>
    <xf numFmtId="0" fontId="13" fillId="0" borderId="6" xfId="0" applyFont="1" applyBorder="1" applyAlignment="1" applyProtection="1">
      <alignment horizontal="left" vertical="center"/>
    </xf>
    <xf numFmtId="0" fontId="13" fillId="0" borderId="10" xfId="0" applyFont="1" applyBorder="1" applyAlignment="1" applyProtection="1">
      <alignment horizontal="left" vertical="center"/>
    </xf>
    <xf numFmtId="0" fontId="13" fillId="0" borderId="11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10" xfId="0" applyFont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left" vertical="center"/>
    </xf>
    <xf numFmtId="0" fontId="6" fillId="4" borderId="6" xfId="0" applyFont="1" applyFill="1" applyBorder="1" applyAlignment="1" applyProtection="1">
      <alignment horizontal="left" vertical="center"/>
    </xf>
    <xf numFmtId="41" fontId="14" fillId="3" borderId="1" xfId="1" applyFont="1" applyFill="1" applyBorder="1" applyAlignment="1" applyProtection="1">
      <alignment vertical="center"/>
    </xf>
    <xf numFmtId="41" fontId="14" fillId="4" borderId="1" xfId="1" applyFont="1" applyFill="1" applyBorder="1" applyAlignment="1" applyProtection="1">
      <alignment vertical="center"/>
    </xf>
    <xf numFmtId="41" fontId="13" fillId="0" borderId="1" xfId="1" applyFont="1" applyBorder="1" applyAlignment="1" applyProtection="1">
      <alignment vertical="center"/>
      <protection locked="0"/>
    </xf>
    <xf numFmtId="41" fontId="13" fillId="0" borderId="1" xfId="1" applyFont="1" applyBorder="1" applyAlignment="1" applyProtection="1">
      <alignment vertical="center"/>
    </xf>
    <xf numFmtId="0" fontId="14" fillId="3" borderId="15" xfId="0" applyFont="1" applyFill="1" applyBorder="1" applyAlignment="1" applyProtection="1">
      <alignment horizontal="left" vertical="center"/>
    </xf>
    <xf numFmtId="0" fontId="12" fillId="3" borderId="2" xfId="0" applyFont="1" applyFill="1" applyBorder="1" applyAlignment="1" applyProtection="1">
      <alignment vertical="center" wrapText="1"/>
    </xf>
    <xf numFmtId="0" fontId="12" fillId="4" borderId="2" xfId="0" applyFont="1" applyFill="1" applyBorder="1" applyAlignment="1" applyProtection="1">
      <alignment vertical="center" wrapText="1"/>
    </xf>
    <xf numFmtId="0" fontId="12" fillId="0" borderId="2" xfId="0" applyFont="1" applyFill="1" applyBorder="1" applyAlignment="1" applyProtection="1">
      <alignment vertical="center" wrapText="1"/>
      <protection locked="0"/>
    </xf>
    <xf numFmtId="0" fontId="12" fillId="0" borderId="2" xfId="0" applyFont="1" applyBorder="1" applyAlignment="1" applyProtection="1">
      <alignment vertical="center" wrapText="1"/>
      <protection locked="0"/>
    </xf>
    <xf numFmtId="0" fontId="12" fillId="3" borderId="9" xfId="0" applyFont="1" applyFill="1" applyBorder="1" applyAlignment="1" applyProtection="1">
      <alignment vertical="center" wrapText="1"/>
    </xf>
    <xf numFmtId="0" fontId="14" fillId="2" borderId="12" xfId="0" applyFont="1" applyFill="1" applyBorder="1" applyAlignment="1" applyProtection="1">
      <alignment horizontal="centerContinuous" vertical="center"/>
    </xf>
    <xf numFmtId="0" fontId="14" fillId="2" borderId="13" xfId="0" applyFont="1" applyFill="1" applyBorder="1" applyAlignment="1" applyProtection="1">
      <alignment horizontal="centerContinuous" vertical="center"/>
    </xf>
    <xf numFmtId="0" fontId="14" fillId="2" borderId="15" xfId="0" applyFont="1" applyFill="1" applyBorder="1" applyAlignment="1" applyProtection="1">
      <alignment horizontal="centerContinuous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left" vertical="center"/>
    </xf>
    <xf numFmtId="3" fontId="6" fillId="3" borderId="9" xfId="1" applyNumberFormat="1" applyFont="1" applyFill="1" applyBorder="1" applyAlignment="1" applyProtection="1">
      <alignment horizontal="center" vertical="center"/>
    </xf>
    <xf numFmtId="41" fontId="12" fillId="3" borderId="8" xfId="1" applyFont="1" applyFill="1" applyBorder="1" applyAlignment="1" applyProtection="1">
      <alignment vertical="center" wrapText="1"/>
    </xf>
    <xf numFmtId="41" fontId="12" fillId="0" borderId="1" xfId="1" applyFont="1" applyFill="1" applyBorder="1" applyAlignment="1" applyProtection="1">
      <alignment vertical="center" wrapText="1"/>
    </xf>
    <xf numFmtId="3" fontId="6" fillId="3" borderId="8" xfId="1" applyNumberFormat="1" applyFont="1" applyFill="1" applyBorder="1" applyAlignment="1" applyProtection="1">
      <alignment vertical="center" wrapText="1"/>
    </xf>
    <xf numFmtId="41" fontId="14" fillId="3" borderId="8" xfId="0" applyNumberFormat="1" applyFont="1" applyFill="1" applyBorder="1" applyAlignment="1" applyProtection="1">
      <alignment vertical="center"/>
    </xf>
    <xf numFmtId="0" fontId="13" fillId="0" borderId="17" xfId="0" applyFont="1" applyBorder="1" applyAlignment="1" applyProtection="1">
      <alignment horizontal="left" vertical="center"/>
    </xf>
    <xf numFmtId="0" fontId="13" fillId="0" borderId="18" xfId="0" applyFont="1" applyBorder="1" applyAlignment="1" applyProtection="1">
      <alignment horizontal="left" vertical="center"/>
    </xf>
    <xf numFmtId="0" fontId="7" fillId="0" borderId="17" xfId="0" applyFont="1" applyBorder="1" applyAlignment="1" applyProtection="1">
      <alignment horizontal="left" vertical="center"/>
    </xf>
    <xf numFmtId="0" fontId="7" fillId="0" borderId="18" xfId="0" applyFont="1" applyBorder="1" applyAlignment="1" applyProtection="1">
      <alignment horizontal="left" vertical="center"/>
    </xf>
    <xf numFmtId="0" fontId="14" fillId="3" borderId="7" xfId="0" applyFont="1" applyFill="1" applyBorder="1" applyAlignment="1" applyProtection="1">
      <alignment horizontal="left" vertical="center"/>
    </xf>
    <xf numFmtId="0" fontId="14" fillId="4" borderId="3" xfId="0" applyFont="1" applyFill="1" applyBorder="1" applyAlignment="1" applyProtection="1">
      <alignment horizontal="left" vertical="center"/>
    </xf>
    <xf numFmtId="0" fontId="14" fillId="4" borderId="6" xfId="0" applyFont="1" applyFill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19" xfId="0" applyFont="1" applyBorder="1" applyAlignment="1" applyProtection="1">
      <alignment horizontal="left" vertical="center"/>
    </xf>
    <xf numFmtId="0" fontId="14" fillId="3" borderId="3" xfId="0" applyFont="1" applyFill="1" applyBorder="1" applyAlignment="1" applyProtection="1">
      <alignment horizontal="left" vertical="center"/>
    </xf>
    <xf numFmtId="0" fontId="14" fillId="0" borderId="10" xfId="0" applyFont="1" applyFill="1" applyBorder="1" applyAlignment="1" applyProtection="1">
      <alignment horizontal="left" vertical="center"/>
    </xf>
    <xf numFmtId="0" fontId="13" fillId="0" borderId="20" xfId="0" applyFont="1" applyBorder="1" applyAlignment="1" applyProtection="1">
      <alignment horizontal="left" vertical="center"/>
    </xf>
    <xf numFmtId="0" fontId="7" fillId="0" borderId="19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horizontal="left" vertical="center"/>
    </xf>
    <xf numFmtId="0" fontId="6" fillId="0" borderId="10" xfId="0" applyFont="1" applyFill="1" applyBorder="1" applyAlignment="1" applyProtection="1">
      <alignment horizontal="left" vertical="center"/>
    </xf>
    <xf numFmtId="41" fontId="13" fillId="5" borderId="1" xfId="1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 shrinkToFit="1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shrinkToFit="1"/>
    </xf>
    <xf numFmtId="0" fontId="8" fillId="0" borderId="21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2" borderId="14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 shrinkToFit="1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shrinkToFit="1"/>
    </xf>
    <xf numFmtId="0" fontId="8" fillId="0" borderId="13" xfId="0" applyFont="1" applyBorder="1" applyAlignment="1" applyProtection="1">
      <alignment horizontal="center" vertical="center" shrinkToFit="1"/>
    </xf>
    <xf numFmtId="0" fontId="8" fillId="0" borderId="14" xfId="0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shrinkToFit="1"/>
    </xf>
    <xf numFmtId="0" fontId="14" fillId="2" borderId="13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 shrinkToFit="1"/>
    </xf>
    <xf numFmtId="0" fontId="2" fillId="0" borderId="0" xfId="0" applyFont="1" applyBorder="1" applyAlignment="1" applyProtection="1">
      <alignment horizontal="lef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Q28"/>
  <sheetViews>
    <sheetView showGridLines="0" view="pageBreakPreview" zoomScale="115" zoomScaleNormal="85" zoomScaleSheetLayoutView="115" workbookViewId="0">
      <selection activeCell="E26" sqref="E26"/>
    </sheetView>
  </sheetViews>
  <sheetFormatPr defaultRowHeight="16.5" x14ac:dyDescent="0.3"/>
  <cols>
    <col min="1" max="2" width="5.625" style="1" customWidth="1"/>
    <col min="3" max="3" width="25.625" style="1" customWidth="1"/>
    <col min="4" max="7" width="20.625" style="1" customWidth="1"/>
    <col min="8" max="8" width="9" style="1"/>
    <col min="9" max="10" width="5.625" style="1" customWidth="1"/>
    <col min="11" max="11" width="25.625" style="1" customWidth="1"/>
    <col min="12" max="12" width="80.625" style="1" customWidth="1"/>
    <col min="13" max="13" width="25.625" style="1" customWidth="1"/>
    <col min="14" max="16384" width="9" style="1"/>
  </cols>
  <sheetData>
    <row r="1" spans="1:17" x14ac:dyDescent="0.3">
      <c r="A1" s="97" t="s">
        <v>101</v>
      </c>
      <c r="B1" s="97"/>
      <c r="C1" s="97"/>
      <c r="D1" s="97"/>
      <c r="E1" s="97"/>
      <c r="F1" s="97"/>
      <c r="G1" s="97"/>
    </row>
    <row r="2" spans="1:17" ht="26.25" customHeight="1" x14ac:dyDescent="0.3">
      <c r="A2" s="98" t="s">
        <v>102</v>
      </c>
      <c r="B2" s="98"/>
      <c r="C2" s="98"/>
      <c r="D2" s="98"/>
      <c r="E2" s="98"/>
      <c r="F2" s="98"/>
      <c r="G2" s="98"/>
      <c r="I2" s="98" t="s">
        <v>0</v>
      </c>
      <c r="J2" s="98"/>
      <c r="K2" s="98"/>
      <c r="L2" s="98"/>
      <c r="M2" s="98"/>
      <c r="N2" s="21"/>
      <c r="O2" s="21"/>
      <c r="P2" s="21"/>
      <c r="Q2" s="21"/>
    </row>
    <row r="3" spans="1:17" x14ac:dyDescent="0.3">
      <c r="A3" s="99" t="s">
        <v>105</v>
      </c>
      <c r="B3" s="99"/>
      <c r="C3" s="99"/>
      <c r="D3" s="99"/>
      <c r="E3" s="99"/>
      <c r="F3" s="99"/>
      <c r="G3" s="99"/>
    </row>
    <row r="4" spans="1:17" ht="17.25" thickBot="1" x14ac:dyDescent="0.35">
      <c r="A4" s="35" t="s">
        <v>1</v>
      </c>
      <c r="B4" s="36"/>
      <c r="C4" s="36"/>
      <c r="D4" s="36"/>
      <c r="E4" s="36"/>
      <c r="F4" s="37" t="s">
        <v>92</v>
      </c>
      <c r="G4" s="38" t="s">
        <v>111</v>
      </c>
    </row>
    <row r="5" spans="1:17" s="34" customFormat="1" ht="18" customHeight="1" thickTop="1" x14ac:dyDescent="0.3">
      <c r="A5" s="116" t="s">
        <v>104</v>
      </c>
      <c r="B5" s="117"/>
      <c r="C5" s="117"/>
      <c r="D5" s="118" t="s">
        <v>109</v>
      </c>
      <c r="E5" s="118" t="s">
        <v>108</v>
      </c>
      <c r="F5" s="108" t="s">
        <v>93</v>
      </c>
      <c r="G5" s="112" t="s">
        <v>94</v>
      </c>
      <c r="I5" s="67" t="s">
        <v>2</v>
      </c>
      <c r="J5" s="68"/>
      <c r="K5" s="68"/>
      <c r="L5" s="114" t="s">
        <v>3</v>
      </c>
      <c r="M5" s="102" t="s">
        <v>4</v>
      </c>
    </row>
    <row r="6" spans="1:17" s="34" customFormat="1" ht="18" customHeight="1" x14ac:dyDescent="0.3">
      <c r="A6" s="94" t="s">
        <v>5</v>
      </c>
      <c r="B6" s="42" t="s">
        <v>6</v>
      </c>
      <c r="C6" s="42" t="s">
        <v>7</v>
      </c>
      <c r="D6" s="100"/>
      <c r="E6" s="100"/>
      <c r="F6" s="96"/>
      <c r="G6" s="113"/>
      <c r="I6" s="69" t="s">
        <v>18</v>
      </c>
      <c r="J6" s="33" t="s">
        <v>8</v>
      </c>
      <c r="K6" s="33" t="s">
        <v>9</v>
      </c>
      <c r="L6" s="101"/>
      <c r="M6" s="103"/>
    </row>
    <row r="7" spans="1:17" x14ac:dyDescent="0.3">
      <c r="A7" s="81" t="s">
        <v>19</v>
      </c>
      <c r="B7" s="40"/>
      <c r="C7" s="41"/>
      <c r="D7" s="43">
        <f>SUM(D8)</f>
        <v>30500</v>
      </c>
      <c r="E7" s="43">
        <f t="shared" ref="E7:F7" si="0">SUM(E8)</f>
        <v>50000</v>
      </c>
      <c r="F7" s="43">
        <f t="shared" si="0"/>
        <v>19500</v>
      </c>
      <c r="G7" s="62"/>
      <c r="I7" s="14" t="s">
        <v>26</v>
      </c>
      <c r="J7" s="15"/>
      <c r="K7" s="17"/>
      <c r="L7" s="2"/>
      <c r="M7" s="3"/>
    </row>
    <row r="8" spans="1:17" x14ac:dyDescent="0.3">
      <c r="A8" s="77"/>
      <c r="B8" s="82" t="s">
        <v>19</v>
      </c>
      <c r="C8" s="83"/>
      <c r="D8" s="45">
        <f>SUM(D9:D10)</f>
        <v>30500</v>
      </c>
      <c r="E8" s="45">
        <f t="shared" ref="E8:F8" si="1">SUM(E9:E10)</f>
        <v>50000</v>
      </c>
      <c r="F8" s="45">
        <f t="shared" si="1"/>
        <v>19500</v>
      </c>
      <c r="G8" s="63"/>
      <c r="I8" s="79"/>
      <c r="J8" s="5" t="s">
        <v>26</v>
      </c>
      <c r="K8" s="56"/>
      <c r="L8" s="6"/>
      <c r="M8" s="7"/>
    </row>
    <row r="9" spans="1:17" x14ac:dyDescent="0.3">
      <c r="A9" s="84"/>
      <c r="B9" s="51"/>
      <c r="C9" s="44" t="s">
        <v>50</v>
      </c>
      <c r="D9" s="46"/>
      <c r="E9" s="46"/>
      <c r="F9" s="47">
        <f>E9-D9</f>
        <v>0</v>
      </c>
      <c r="G9" s="65"/>
      <c r="I9" s="8"/>
      <c r="J9" s="54"/>
      <c r="K9" s="20" t="s">
        <v>49</v>
      </c>
      <c r="L9" s="9" t="s">
        <v>28</v>
      </c>
      <c r="M9" s="10"/>
    </row>
    <row r="10" spans="1:17" x14ac:dyDescent="0.3">
      <c r="A10" s="85"/>
      <c r="B10" s="52"/>
      <c r="C10" s="44" t="s">
        <v>52</v>
      </c>
      <c r="D10" s="46">
        <v>30500</v>
      </c>
      <c r="E10" s="46">
        <v>50000</v>
      </c>
      <c r="F10" s="47">
        <f>E10-D10</f>
        <v>19500</v>
      </c>
      <c r="G10" s="65" t="s">
        <v>112</v>
      </c>
      <c r="I10" s="89"/>
      <c r="J10" s="55"/>
      <c r="K10" s="20" t="s">
        <v>51</v>
      </c>
      <c r="L10" s="9" t="s">
        <v>30</v>
      </c>
      <c r="M10" s="10"/>
    </row>
    <row r="11" spans="1:17" x14ac:dyDescent="0.3">
      <c r="A11" s="81" t="s">
        <v>31</v>
      </c>
      <c r="B11" s="40"/>
      <c r="C11" s="41"/>
      <c r="D11" s="43">
        <f>SUM(D12,D15)</f>
        <v>13</v>
      </c>
      <c r="E11" s="43">
        <f t="shared" ref="E11:F11" si="2">SUM(E12,E15)</f>
        <v>30</v>
      </c>
      <c r="F11" s="43">
        <f t="shared" si="2"/>
        <v>17</v>
      </c>
      <c r="G11" s="62"/>
      <c r="I11" s="14" t="s">
        <v>32</v>
      </c>
      <c r="J11" s="15"/>
      <c r="K11" s="17"/>
      <c r="L11" s="2"/>
      <c r="M11" s="3"/>
    </row>
    <row r="12" spans="1:17" x14ac:dyDescent="0.3">
      <c r="A12" s="77"/>
      <c r="B12" s="82" t="s">
        <v>33</v>
      </c>
      <c r="C12" s="83"/>
      <c r="D12" s="45">
        <f>SUM(D13:D14)</f>
        <v>13</v>
      </c>
      <c r="E12" s="45">
        <f t="shared" ref="E12:F12" si="3">SUM(E13:E14)</f>
        <v>30</v>
      </c>
      <c r="F12" s="45">
        <f t="shared" si="3"/>
        <v>17</v>
      </c>
      <c r="G12" s="63"/>
      <c r="I12" s="79"/>
      <c r="J12" s="5" t="s">
        <v>34</v>
      </c>
      <c r="K12" s="56"/>
      <c r="L12" s="6"/>
      <c r="M12" s="7"/>
    </row>
    <row r="13" spans="1:17" x14ac:dyDescent="0.3">
      <c r="A13" s="84"/>
      <c r="B13" s="51"/>
      <c r="C13" s="44" t="s">
        <v>54</v>
      </c>
      <c r="D13" s="46"/>
      <c r="E13" s="46"/>
      <c r="F13" s="47">
        <f t="shared" ref="F13:F14" si="4">E13-D13</f>
        <v>0</v>
      </c>
      <c r="G13" s="65"/>
      <c r="I13" s="8"/>
      <c r="J13" s="54"/>
      <c r="K13" s="20" t="s">
        <v>53</v>
      </c>
      <c r="L13" s="9" t="s">
        <v>35</v>
      </c>
      <c r="M13" s="10"/>
    </row>
    <row r="14" spans="1:17" x14ac:dyDescent="0.3">
      <c r="A14" s="84"/>
      <c r="B14" s="52"/>
      <c r="C14" s="44" t="s">
        <v>56</v>
      </c>
      <c r="D14" s="46">
        <v>13</v>
      </c>
      <c r="E14" s="46">
        <v>30</v>
      </c>
      <c r="F14" s="47">
        <f t="shared" si="4"/>
        <v>17</v>
      </c>
      <c r="G14" s="65"/>
      <c r="I14" s="8"/>
      <c r="J14" s="55"/>
      <c r="K14" s="20" t="s">
        <v>55</v>
      </c>
      <c r="L14" s="9" t="s">
        <v>36</v>
      </c>
      <c r="M14" s="10"/>
    </row>
    <row r="15" spans="1:17" x14ac:dyDescent="0.3">
      <c r="A15" s="78"/>
      <c r="B15" s="82" t="s">
        <v>58</v>
      </c>
      <c r="C15" s="83"/>
      <c r="D15" s="45">
        <f>SUM(D16:D17)</f>
        <v>0</v>
      </c>
      <c r="E15" s="45">
        <f t="shared" ref="E15:F15" si="5">SUM(E16:E17)</f>
        <v>0</v>
      </c>
      <c r="F15" s="45">
        <f t="shared" si="5"/>
        <v>0</v>
      </c>
      <c r="G15" s="63"/>
      <c r="I15" s="80"/>
      <c r="J15" s="5" t="s">
        <v>57</v>
      </c>
      <c r="K15" s="56"/>
      <c r="L15" s="6"/>
      <c r="M15" s="7"/>
    </row>
    <row r="16" spans="1:17" x14ac:dyDescent="0.3">
      <c r="A16" s="84"/>
      <c r="B16" s="51"/>
      <c r="C16" s="44" t="s">
        <v>60</v>
      </c>
      <c r="D16" s="46"/>
      <c r="E16" s="46"/>
      <c r="F16" s="47">
        <f t="shared" ref="F16:F17" si="6">E16-D16</f>
        <v>0</v>
      </c>
      <c r="G16" s="65"/>
      <c r="I16" s="8"/>
      <c r="J16" s="54"/>
      <c r="K16" s="20" t="s">
        <v>59</v>
      </c>
      <c r="L16" s="9" t="s">
        <v>64</v>
      </c>
      <c r="M16" s="10"/>
    </row>
    <row r="17" spans="1:13" x14ac:dyDescent="0.3">
      <c r="A17" s="85"/>
      <c r="B17" s="52"/>
      <c r="C17" s="44" t="s">
        <v>62</v>
      </c>
      <c r="D17" s="46"/>
      <c r="E17" s="46"/>
      <c r="F17" s="47">
        <f t="shared" si="6"/>
        <v>0</v>
      </c>
      <c r="G17" s="65"/>
      <c r="I17" s="89"/>
      <c r="J17" s="55"/>
      <c r="K17" s="20" t="s">
        <v>61</v>
      </c>
      <c r="L17" s="9" t="s">
        <v>65</v>
      </c>
      <c r="M17" s="10"/>
    </row>
    <row r="18" spans="1:13" x14ac:dyDescent="0.3">
      <c r="A18" s="81" t="s">
        <v>20</v>
      </c>
      <c r="B18" s="40"/>
      <c r="C18" s="41"/>
      <c r="D18" s="43">
        <f>SUM(D19,D21)</f>
        <v>0</v>
      </c>
      <c r="E18" s="43">
        <f t="shared" ref="E18:F18" si="7">SUM(E19,E21)</f>
        <v>0</v>
      </c>
      <c r="F18" s="43">
        <f t="shared" si="7"/>
        <v>0</v>
      </c>
      <c r="G18" s="62"/>
      <c r="I18" s="14" t="s">
        <v>37</v>
      </c>
      <c r="J18" s="15"/>
      <c r="K18" s="17"/>
      <c r="L18" s="2"/>
      <c r="M18" s="3"/>
    </row>
    <row r="19" spans="1:13" x14ac:dyDescent="0.3">
      <c r="A19" s="77"/>
      <c r="B19" s="82" t="s">
        <v>21</v>
      </c>
      <c r="C19" s="83"/>
      <c r="D19" s="45">
        <f>SUM(D20)</f>
        <v>0</v>
      </c>
      <c r="E19" s="45">
        <f t="shared" ref="E19:F19" si="8">SUM(E20)</f>
        <v>0</v>
      </c>
      <c r="F19" s="45">
        <f t="shared" si="8"/>
        <v>0</v>
      </c>
      <c r="G19" s="63"/>
      <c r="I19" s="79"/>
      <c r="J19" s="4" t="s">
        <v>40</v>
      </c>
      <c r="K19" s="4"/>
      <c r="L19" s="6"/>
      <c r="M19" s="7"/>
    </row>
    <row r="20" spans="1:13" x14ac:dyDescent="0.3">
      <c r="A20" s="84"/>
      <c r="B20" s="50"/>
      <c r="C20" s="44" t="s">
        <v>21</v>
      </c>
      <c r="D20" s="46"/>
      <c r="E20" s="46"/>
      <c r="F20" s="47">
        <f>E20-D20</f>
        <v>0</v>
      </c>
      <c r="G20" s="65"/>
      <c r="I20" s="8"/>
      <c r="J20" s="53"/>
      <c r="K20" s="20" t="s">
        <v>40</v>
      </c>
      <c r="L20" s="9" t="s">
        <v>66</v>
      </c>
      <c r="M20" s="10"/>
    </row>
    <row r="21" spans="1:13" x14ac:dyDescent="0.3">
      <c r="A21" s="78"/>
      <c r="B21" s="82" t="s">
        <v>63</v>
      </c>
      <c r="C21" s="83"/>
      <c r="D21" s="45">
        <f>SUM(D22)</f>
        <v>0</v>
      </c>
      <c r="E21" s="45">
        <f t="shared" ref="E21:F21" si="9">SUM(E22)</f>
        <v>0</v>
      </c>
      <c r="F21" s="45">
        <f t="shared" si="9"/>
        <v>0</v>
      </c>
      <c r="G21" s="63"/>
      <c r="I21" s="80"/>
      <c r="J21" s="4" t="s">
        <v>39</v>
      </c>
      <c r="K21" s="4"/>
      <c r="L21" s="6"/>
      <c r="M21" s="7"/>
    </row>
    <row r="22" spans="1:13" x14ac:dyDescent="0.3">
      <c r="A22" s="85"/>
      <c r="B22" s="50"/>
      <c r="C22" s="44" t="s">
        <v>38</v>
      </c>
      <c r="D22" s="46"/>
      <c r="E22" s="46"/>
      <c r="F22" s="47">
        <f>E22-D22</f>
        <v>0</v>
      </c>
      <c r="G22" s="65"/>
      <c r="I22" s="89"/>
      <c r="J22" s="53"/>
      <c r="K22" s="20" t="s">
        <v>39</v>
      </c>
      <c r="L22" s="9" t="s">
        <v>80</v>
      </c>
      <c r="M22" s="10"/>
    </row>
    <row r="23" spans="1:13" x14ac:dyDescent="0.3">
      <c r="A23" s="81" t="s">
        <v>81</v>
      </c>
      <c r="B23" s="40"/>
      <c r="C23" s="41"/>
      <c r="D23" s="43">
        <f>SUM(D24)</f>
        <v>51214</v>
      </c>
      <c r="E23" s="43">
        <f t="shared" ref="E23:F23" si="10">SUM(E24)</f>
        <v>1227</v>
      </c>
      <c r="F23" s="43">
        <f t="shared" si="10"/>
        <v>-49987</v>
      </c>
      <c r="G23" s="62"/>
      <c r="I23" s="14" t="s">
        <v>81</v>
      </c>
      <c r="J23" s="15"/>
      <c r="K23" s="17"/>
      <c r="L23" s="2"/>
      <c r="M23" s="3"/>
    </row>
    <row r="24" spans="1:13" x14ac:dyDescent="0.3">
      <c r="A24" s="77"/>
      <c r="B24" s="82" t="s">
        <v>81</v>
      </c>
      <c r="C24" s="83"/>
      <c r="D24" s="45">
        <f>SUM(D25:D26)</f>
        <v>51214</v>
      </c>
      <c r="E24" s="45">
        <f t="shared" ref="E24:F24" si="11">SUM(E25:E26)</f>
        <v>1227</v>
      </c>
      <c r="F24" s="45">
        <f t="shared" si="11"/>
        <v>-49987</v>
      </c>
      <c r="G24" s="63"/>
      <c r="I24" s="79"/>
      <c r="J24" s="5" t="s">
        <v>81</v>
      </c>
      <c r="K24" s="56"/>
      <c r="L24" s="6"/>
      <c r="M24" s="7"/>
    </row>
    <row r="25" spans="1:13" ht="27" x14ac:dyDescent="0.3">
      <c r="A25" s="84"/>
      <c r="B25" s="51"/>
      <c r="C25" s="44" t="s">
        <v>82</v>
      </c>
      <c r="D25" s="46">
        <v>50000</v>
      </c>
      <c r="E25" s="46"/>
      <c r="F25" s="74">
        <f t="shared" ref="F25:F26" si="12">E25-D25</f>
        <v>-50000</v>
      </c>
      <c r="G25" s="64"/>
      <c r="I25" s="8"/>
      <c r="J25" s="54"/>
      <c r="K25" s="20" t="s">
        <v>82</v>
      </c>
      <c r="L25" s="9" t="s">
        <v>84</v>
      </c>
      <c r="M25" s="10"/>
    </row>
    <row r="26" spans="1:13" x14ac:dyDescent="0.3">
      <c r="A26" s="85"/>
      <c r="B26" s="52"/>
      <c r="C26" s="44" t="s">
        <v>83</v>
      </c>
      <c r="D26" s="46">
        <v>1214</v>
      </c>
      <c r="E26" s="46">
        <v>1227</v>
      </c>
      <c r="F26" s="47">
        <f t="shared" si="12"/>
        <v>13</v>
      </c>
      <c r="G26" s="65"/>
      <c r="I26" s="89"/>
      <c r="J26" s="55"/>
      <c r="K26" s="20" t="s">
        <v>83</v>
      </c>
      <c r="L26" s="9" t="s">
        <v>85</v>
      </c>
      <c r="M26" s="10"/>
    </row>
    <row r="27" spans="1:13" ht="17.25" thickBot="1" x14ac:dyDescent="0.35">
      <c r="A27" s="104" t="s">
        <v>89</v>
      </c>
      <c r="B27" s="105"/>
      <c r="C27" s="105"/>
      <c r="D27" s="73">
        <f>SUM(D7,D11,D18,D23)</f>
        <v>81727</v>
      </c>
      <c r="E27" s="73">
        <f t="shared" ref="E27:F27" si="13">SUM(E7,E11,E18,E23)</f>
        <v>51257</v>
      </c>
      <c r="F27" s="73">
        <f t="shared" si="13"/>
        <v>-30470</v>
      </c>
      <c r="G27" s="66"/>
      <c r="I27" s="106" t="s">
        <v>90</v>
      </c>
      <c r="J27" s="107"/>
      <c r="K27" s="107"/>
      <c r="L27" s="75"/>
      <c r="M27" s="72"/>
    </row>
    <row r="28" spans="1:13" ht="17.25" thickTop="1" x14ac:dyDescent="0.3">
      <c r="A28" s="22"/>
      <c r="B28" s="22"/>
      <c r="C28" s="22"/>
      <c r="D28" s="22"/>
      <c r="E28" s="22"/>
      <c r="F28" s="22"/>
      <c r="G28" s="22"/>
    </row>
  </sheetData>
  <sheetProtection algorithmName="SHA-512" hashValue="gbvr8UJfnX4t+othLHhh7kBoUqyKf8XkiX/fJmbSvfThPLmuuHtnIrBXV9DYICgm4ti2/7UMA967lZ/FfxYOOw==" saltValue="+HYebSDv0OtAeQYxaF7ZTw==" spinCount="100000" sheet="1" objects="1" scenarios="1" selectLockedCells="1"/>
  <mergeCells count="13">
    <mergeCell ref="A27:C27"/>
    <mergeCell ref="I27:K27"/>
    <mergeCell ref="F5:F6"/>
    <mergeCell ref="A1:G1"/>
    <mergeCell ref="A2:G2"/>
    <mergeCell ref="I2:M2"/>
    <mergeCell ref="A3:G3"/>
    <mergeCell ref="A5:C5"/>
    <mergeCell ref="D5:D6"/>
    <mergeCell ref="E5:E6"/>
    <mergeCell ref="G5:G6"/>
    <mergeCell ref="L5:L6"/>
    <mergeCell ref="M5:M6"/>
  </mergeCells>
  <phoneticPr fontId="4" type="noConversion"/>
  <pageMargins left="0.25" right="0.25" top="0.75" bottom="0.75" header="0.3" footer="0.3"/>
  <pageSetup paperSize="9" scale="76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M64"/>
  <sheetViews>
    <sheetView showGridLines="0" tabSelected="1" view="pageBreakPreview" zoomScale="115" zoomScaleNormal="85" zoomScaleSheetLayoutView="115" workbookViewId="0">
      <selection activeCell="G13" sqref="G13"/>
    </sheetView>
  </sheetViews>
  <sheetFormatPr defaultRowHeight="16.5" x14ac:dyDescent="0.3"/>
  <cols>
    <col min="1" max="2" width="5.625" style="1" customWidth="1"/>
    <col min="3" max="3" width="25.625" style="1" customWidth="1"/>
    <col min="4" max="7" width="20.625" style="1" customWidth="1"/>
    <col min="8" max="8" width="9" style="1"/>
    <col min="9" max="10" width="5.625" style="1" customWidth="1"/>
    <col min="11" max="11" width="25.625" style="1" customWidth="1"/>
    <col min="12" max="12" width="80.625" style="1" customWidth="1"/>
    <col min="13" max="13" width="25.625" style="1" customWidth="1"/>
    <col min="14" max="16384" width="9" style="1"/>
  </cols>
  <sheetData>
    <row r="1" spans="1:13" ht="16.5" customHeight="1" x14ac:dyDescent="0.3">
      <c r="A1" s="119" t="s">
        <v>100</v>
      </c>
      <c r="B1" s="119"/>
      <c r="C1" s="119"/>
      <c r="D1" s="119"/>
      <c r="E1" s="119"/>
      <c r="F1" s="119"/>
      <c r="G1" s="119"/>
      <c r="J1" s="23"/>
      <c r="K1" s="24"/>
      <c r="L1" s="25"/>
      <c r="M1" s="26"/>
    </row>
    <row r="2" spans="1:13" ht="26.25" x14ac:dyDescent="0.3">
      <c r="A2" s="98" t="s">
        <v>103</v>
      </c>
      <c r="B2" s="98"/>
      <c r="C2" s="98"/>
      <c r="D2" s="98"/>
      <c r="E2" s="98"/>
      <c r="F2" s="98"/>
      <c r="G2" s="98"/>
      <c r="I2" s="98" t="s">
        <v>0</v>
      </c>
      <c r="J2" s="98"/>
      <c r="K2" s="98"/>
      <c r="L2" s="98"/>
      <c r="M2" s="98"/>
    </row>
    <row r="3" spans="1:13" ht="16.5" customHeight="1" x14ac:dyDescent="0.3">
      <c r="A3" s="109" t="s">
        <v>106</v>
      </c>
      <c r="B3" s="109"/>
      <c r="C3" s="109"/>
      <c r="D3" s="109"/>
      <c r="E3" s="109"/>
      <c r="F3" s="109"/>
      <c r="G3" s="109"/>
      <c r="I3" s="23"/>
      <c r="J3" s="23"/>
      <c r="K3" s="24"/>
      <c r="L3" s="25"/>
      <c r="M3" s="26"/>
    </row>
    <row r="4" spans="1:13" ht="17.25" thickBot="1" x14ac:dyDescent="0.35">
      <c r="A4" s="35" t="s">
        <v>22</v>
      </c>
      <c r="B4" s="36"/>
      <c r="C4" s="36"/>
      <c r="D4" s="36"/>
      <c r="E4" s="36"/>
      <c r="F4" s="37" t="s">
        <v>98</v>
      </c>
      <c r="G4" s="38" t="s">
        <v>113</v>
      </c>
      <c r="I4" s="27"/>
      <c r="J4" s="27"/>
      <c r="K4" s="28"/>
      <c r="L4" s="29"/>
      <c r="M4" s="30"/>
    </row>
    <row r="5" spans="1:13" s="32" customFormat="1" ht="18" customHeight="1" thickTop="1" x14ac:dyDescent="0.3">
      <c r="A5" s="110" t="s">
        <v>17</v>
      </c>
      <c r="B5" s="111"/>
      <c r="C5" s="111"/>
      <c r="D5" s="118" t="s">
        <v>107</v>
      </c>
      <c r="E5" s="118" t="s">
        <v>110</v>
      </c>
      <c r="F5" s="108" t="s">
        <v>95</v>
      </c>
      <c r="G5" s="112" t="s">
        <v>96</v>
      </c>
      <c r="I5" s="67" t="s">
        <v>2</v>
      </c>
      <c r="J5" s="68"/>
      <c r="K5" s="68"/>
      <c r="L5" s="114" t="s">
        <v>3</v>
      </c>
      <c r="M5" s="102" t="s">
        <v>4</v>
      </c>
    </row>
    <row r="6" spans="1:13" s="32" customFormat="1" ht="18" customHeight="1" x14ac:dyDescent="0.3">
      <c r="A6" s="95" t="s">
        <v>5</v>
      </c>
      <c r="B6" s="93" t="s">
        <v>6</v>
      </c>
      <c r="C6" s="93" t="s">
        <v>7</v>
      </c>
      <c r="D6" s="100"/>
      <c r="E6" s="100"/>
      <c r="F6" s="96"/>
      <c r="G6" s="113"/>
      <c r="I6" s="69" t="s">
        <v>18</v>
      </c>
      <c r="J6" s="33" t="s">
        <v>8</v>
      </c>
      <c r="K6" s="33" t="s">
        <v>9</v>
      </c>
      <c r="L6" s="101"/>
      <c r="M6" s="103"/>
    </row>
    <row r="7" spans="1:13" x14ac:dyDescent="0.3">
      <c r="A7" s="81" t="s">
        <v>23</v>
      </c>
      <c r="B7" s="40"/>
      <c r="C7" s="41"/>
      <c r="D7" s="57">
        <f>SUM(D8)</f>
        <v>80500</v>
      </c>
      <c r="E7" s="57">
        <f t="shared" ref="E7:F7" si="0">SUM(E8)</f>
        <v>50000</v>
      </c>
      <c r="F7" s="57">
        <f t="shared" si="0"/>
        <v>-30500</v>
      </c>
      <c r="G7" s="62"/>
      <c r="I7" s="14" t="s">
        <v>41</v>
      </c>
      <c r="J7" s="15"/>
      <c r="K7" s="17"/>
      <c r="L7" s="18"/>
      <c r="M7" s="70"/>
    </row>
    <row r="8" spans="1:13" x14ac:dyDescent="0.3">
      <c r="A8" s="77"/>
      <c r="B8" s="82" t="s">
        <v>67</v>
      </c>
      <c r="C8" s="83"/>
      <c r="D8" s="58">
        <f>SUM(D9:D10)</f>
        <v>80500</v>
      </c>
      <c r="E8" s="58">
        <f t="shared" ref="E8:F8" si="1">SUM(E9:E10)</f>
        <v>50000</v>
      </c>
      <c r="F8" s="58">
        <f t="shared" si="1"/>
        <v>-30500</v>
      </c>
      <c r="G8" s="63"/>
      <c r="I8" s="79"/>
      <c r="J8" s="5" t="s">
        <v>24</v>
      </c>
      <c r="K8" s="56"/>
      <c r="L8" s="4"/>
      <c r="M8" s="12"/>
    </row>
    <row r="9" spans="1:13" x14ac:dyDescent="0.3">
      <c r="A9" s="84"/>
      <c r="B9" s="51"/>
      <c r="C9" s="44" t="s">
        <v>69</v>
      </c>
      <c r="D9" s="59"/>
      <c r="E9" s="59"/>
      <c r="F9" s="60">
        <f>E9-D9</f>
        <v>0</v>
      </c>
      <c r="G9" s="64"/>
      <c r="I9" s="8"/>
      <c r="J9" s="54"/>
      <c r="K9" s="20" t="s">
        <v>68</v>
      </c>
      <c r="L9" s="19" t="s">
        <v>75</v>
      </c>
      <c r="M9" s="16"/>
    </row>
    <row r="10" spans="1:13" x14ac:dyDescent="0.3">
      <c r="A10" s="85"/>
      <c r="B10" s="52"/>
      <c r="C10" s="44" t="s">
        <v>71</v>
      </c>
      <c r="D10" s="59">
        <v>80500</v>
      </c>
      <c r="E10" s="59">
        <v>50000</v>
      </c>
      <c r="F10" s="60">
        <f>E10-D10</f>
        <v>-30500</v>
      </c>
      <c r="G10" s="64" t="s">
        <v>114</v>
      </c>
      <c r="I10" s="89"/>
      <c r="J10" s="55"/>
      <c r="K10" s="20" t="s">
        <v>70</v>
      </c>
      <c r="L10" s="19" t="s">
        <v>76</v>
      </c>
      <c r="M10" s="16"/>
    </row>
    <row r="11" spans="1:13" x14ac:dyDescent="0.3">
      <c r="A11" s="81" t="s">
        <v>73</v>
      </c>
      <c r="B11" s="40"/>
      <c r="C11" s="41"/>
      <c r="D11" s="57">
        <f>SUM(D12)</f>
        <v>0</v>
      </c>
      <c r="E11" s="57">
        <f t="shared" ref="E11:F11" si="2">SUM(E12)</f>
        <v>0</v>
      </c>
      <c r="F11" s="57">
        <f t="shared" si="2"/>
        <v>0</v>
      </c>
      <c r="G11" s="62"/>
      <c r="I11" s="14" t="s">
        <v>72</v>
      </c>
      <c r="J11" s="15"/>
      <c r="K11" s="17"/>
      <c r="L11" s="18"/>
      <c r="M11" s="70"/>
    </row>
    <row r="12" spans="1:13" x14ac:dyDescent="0.3">
      <c r="A12" s="77"/>
      <c r="B12" s="82" t="s">
        <v>73</v>
      </c>
      <c r="C12" s="83"/>
      <c r="D12" s="58">
        <f>SUM(D13:D14)</f>
        <v>0</v>
      </c>
      <c r="E12" s="58">
        <f t="shared" ref="E12:F12" si="3">SUM(E13:E14)</f>
        <v>0</v>
      </c>
      <c r="F12" s="58">
        <f t="shared" si="3"/>
        <v>0</v>
      </c>
      <c r="G12" s="63"/>
      <c r="I12" s="79"/>
      <c r="J12" s="5" t="s">
        <v>72</v>
      </c>
      <c r="K12" s="56"/>
      <c r="L12" s="4"/>
      <c r="M12" s="12"/>
    </row>
    <row r="13" spans="1:13" ht="27" x14ac:dyDescent="0.3">
      <c r="A13" s="84"/>
      <c r="B13" s="51"/>
      <c r="C13" s="44" t="s">
        <v>10</v>
      </c>
      <c r="D13" s="59"/>
      <c r="E13" s="59"/>
      <c r="F13" s="60">
        <f t="shared" ref="F13:F14" si="4">E13-D13</f>
        <v>0</v>
      </c>
      <c r="G13" s="64"/>
      <c r="I13" s="8"/>
      <c r="J13" s="54"/>
      <c r="K13" s="20" t="s">
        <v>27</v>
      </c>
      <c r="L13" s="19" t="s">
        <v>77</v>
      </c>
      <c r="M13" s="16"/>
    </row>
    <row r="14" spans="1:13" ht="27" x14ac:dyDescent="0.3">
      <c r="A14" s="85"/>
      <c r="B14" s="52"/>
      <c r="C14" s="44" t="s">
        <v>74</v>
      </c>
      <c r="D14" s="59"/>
      <c r="E14" s="59"/>
      <c r="F14" s="60">
        <f t="shared" si="4"/>
        <v>0</v>
      </c>
      <c r="G14" s="64"/>
      <c r="I14" s="89"/>
      <c r="J14" s="55"/>
      <c r="K14" s="20" t="s">
        <v>29</v>
      </c>
      <c r="L14" s="19" t="s">
        <v>78</v>
      </c>
      <c r="M14" s="16"/>
    </row>
    <row r="15" spans="1:13" x14ac:dyDescent="0.3">
      <c r="A15" s="61" t="s">
        <v>11</v>
      </c>
      <c r="B15" s="86"/>
      <c r="C15" s="41"/>
      <c r="D15" s="57">
        <f>SUM(D16)</f>
        <v>0</v>
      </c>
      <c r="E15" s="57">
        <f t="shared" ref="E15:F15" si="5">SUM(E16)</f>
        <v>0</v>
      </c>
      <c r="F15" s="57">
        <f t="shared" si="5"/>
        <v>0</v>
      </c>
      <c r="G15" s="62"/>
      <c r="I15" s="14" t="s">
        <v>42</v>
      </c>
      <c r="J15" s="15"/>
      <c r="K15" s="17"/>
      <c r="L15" s="18"/>
      <c r="M15" s="13"/>
    </row>
    <row r="16" spans="1:13" x14ac:dyDescent="0.3">
      <c r="A16" s="77"/>
      <c r="B16" s="39" t="s">
        <v>11</v>
      </c>
      <c r="C16" s="39"/>
      <c r="D16" s="58">
        <f>SUM(D17:D19)</f>
        <v>0</v>
      </c>
      <c r="E16" s="58">
        <f t="shared" ref="E16:F16" si="6">SUM(E17:E19)</f>
        <v>0</v>
      </c>
      <c r="F16" s="58">
        <f t="shared" si="6"/>
        <v>0</v>
      </c>
      <c r="G16" s="63"/>
      <c r="I16" s="79"/>
      <c r="J16" s="5" t="s">
        <v>42</v>
      </c>
      <c r="K16" s="56"/>
      <c r="L16" s="4"/>
      <c r="M16" s="12"/>
    </row>
    <row r="17" spans="1:13" x14ac:dyDescent="0.3">
      <c r="A17" s="84"/>
      <c r="B17" s="87"/>
      <c r="C17" s="44" t="s">
        <v>86</v>
      </c>
      <c r="D17" s="59"/>
      <c r="E17" s="92"/>
      <c r="F17" s="60">
        <f t="shared" ref="F17:F19" si="7">E17-D17</f>
        <v>0</v>
      </c>
      <c r="G17" s="64"/>
      <c r="I17" s="8"/>
      <c r="J17" s="91"/>
      <c r="K17" s="20" t="s">
        <v>87</v>
      </c>
      <c r="L17" s="19" t="s">
        <v>88</v>
      </c>
      <c r="M17" s="16"/>
    </row>
    <row r="18" spans="1:13" x14ac:dyDescent="0.3">
      <c r="A18" s="84"/>
      <c r="B18" s="88"/>
      <c r="C18" s="44" t="s">
        <v>14</v>
      </c>
      <c r="D18" s="59"/>
      <c r="E18" s="59"/>
      <c r="F18" s="60">
        <f t="shared" si="7"/>
        <v>0</v>
      </c>
      <c r="G18" s="64"/>
      <c r="I18" s="8"/>
      <c r="J18" s="90"/>
      <c r="K18" s="20" t="s">
        <v>43</v>
      </c>
      <c r="L18" s="19" t="s">
        <v>15</v>
      </c>
      <c r="M18" s="16"/>
    </row>
    <row r="19" spans="1:13" x14ac:dyDescent="0.3">
      <c r="A19" s="85"/>
      <c r="B19" s="52"/>
      <c r="C19" s="44" t="s">
        <v>12</v>
      </c>
      <c r="D19" s="59"/>
      <c r="E19" s="59"/>
      <c r="F19" s="60">
        <f t="shared" si="7"/>
        <v>0</v>
      </c>
      <c r="G19" s="64"/>
      <c r="I19" s="89"/>
      <c r="J19" s="55"/>
      <c r="K19" s="20" t="s">
        <v>46</v>
      </c>
      <c r="L19" s="20" t="s">
        <v>13</v>
      </c>
      <c r="M19" s="16"/>
    </row>
    <row r="20" spans="1:13" x14ac:dyDescent="0.3">
      <c r="A20" s="81" t="s">
        <v>16</v>
      </c>
      <c r="B20" s="40"/>
      <c r="C20" s="41"/>
      <c r="D20" s="57">
        <f>SUM(D21)</f>
        <v>1227</v>
      </c>
      <c r="E20" s="57">
        <f t="shared" ref="E20:F20" si="8">SUM(E21)</f>
        <v>1257</v>
      </c>
      <c r="F20" s="57">
        <f t="shared" si="8"/>
        <v>30</v>
      </c>
      <c r="G20" s="62"/>
      <c r="I20" s="14" t="s">
        <v>44</v>
      </c>
      <c r="J20" s="15"/>
      <c r="K20" s="17"/>
      <c r="L20" s="18"/>
      <c r="M20" s="3"/>
    </row>
    <row r="21" spans="1:13" x14ac:dyDescent="0.3">
      <c r="A21" s="77"/>
      <c r="B21" s="82" t="s">
        <v>16</v>
      </c>
      <c r="C21" s="83"/>
      <c r="D21" s="58">
        <f>SUM(D22:D23)</f>
        <v>1227</v>
      </c>
      <c r="E21" s="58">
        <f t="shared" ref="E21:F21" si="9">SUM(E22:E23)</f>
        <v>1257</v>
      </c>
      <c r="F21" s="58">
        <f t="shared" si="9"/>
        <v>30</v>
      </c>
      <c r="G21" s="63"/>
      <c r="I21" s="79"/>
      <c r="J21" s="5" t="s">
        <v>44</v>
      </c>
      <c r="K21" s="56"/>
      <c r="L21" s="4"/>
      <c r="M21" s="12"/>
    </row>
    <row r="22" spans="1:13" ht="27" x14ac:dyDescent="0.3">
      <c r="A22" s="84"/>
      <c r="B22" s="51"/>
      <c r="C22" s="44" t="s">
        <v>97</v>
      </c>
      <c r="D22" s="48"/>
      <c r="E22" s="48"/>
      <c r="F22" s="49">
        <f t="shared" ref="F22:F23" si="10">E22-D22</f>
        <v>0</v>
      </c>
      <c r="G22" s="65"/>
      <c r="I22" s="8"/>
      <c r="J22" s="54"/>
      <c r="K22" s="20" t="s">
        <v>45</v>
      </c>
      <c r="L22" s="19" t="s">
        <v>79</v>
      </c>
      <c r="M22" s="16"/>
    </row>
    <row r="23" spans="1:13" x14ac:dyDescent="0.3">
      <c r="A23" s="85"/>
      <c r="B23" s="52"/>
      <c r="C23" s="44" t="s">
        <v>48</v>
      </c>
      <c r="D23" s="48">
        <v>1227</v>
      </c>
      <c r="E23" s="59">
        <v>1257</v>
      </c>
      <c r="F23" s="60">
        <f t="shared" si="10"/>
        <v>30</v>
      </c>
      <c r="G23" s="65"/>
      <c r="I23" s="89"/>
      <c r="J23" s="55"/>
      <c r="K23" s="20" t="s">
        <v>47</v>
      </c>
      <c r="L23" s="20" t="s">
        <v>25</v>
      </c>
      <c r="M23" s="16"/>
    </row>
    <row r="24" spans="1:13" ht="17.25" thickBot="1" x14ac:dyDescent="0.35">
      <c r="A24" s="104" t="s">
        <v>99</v>
      </c>
      <c r="B24" s="105"/>
      <c r="C24" s="105"/>
      <c r="D24" s="76">
        <f>SUM(D7,D11,D15,D20)</f>
        <v>81727</v>
      </c>
      <c r="E24" s="76">
        <f t="shared" ref="E24:F24" si="11">SUM(E7,E11,E15,E20)</f>
        <v>51257</v>
      </c>
      <c r="F24" s="76">
        <f t="shared" si="11"/>
        <v>-30470</v>
      </c>
      <c r="G24" s="66"/>
      <c r="I24" s="106" t="s">
        <v>91</v>
      </c>
      <c r="J24" s="107"/>
      <c r="K24" s="107"/>
      <c r="L24" s="71"/>
      <c r="M24" s="72"/>
    </row>
    <row r="25" spans="1:13" ht="17.25" thickTop="1" x14ac:dyDescent="0.3">
      <c r="A25" s="115"/>
      <c r="B25" s="115"/>
      <c r="C25" s="115"/>
      <c r="D25" s="115"/>
      <c r="E25" s="115"/>
      <c r="F25" s="115"/>
      <c r="G25" s="115"/>
      <c r="I25" s="26"/>
      <c r="J25" s="26"/>
      <c r="K25" s="26"/>
      <c r="L25" s="26"/>
      <c r="M25" s="26"/>
    </row>
    <row r="26" spans="1:13" x14ac:dyDescent="0.3">
      <c r="I26" s="26"/>
      <c r="J26" s="26"/>
      <c r="K26" s="11"/>
      <c r="L26" s="31"/>
      <c r="M26" s="26"/>
    </row>
    <row r="27" spans="1:13" x14ac:dyDescent="0.3">
      <c r="I27" s="26"/>
      <c r="J27" s="26"/>
      <c r="K27" s="11"/>
      <c r="L27" s="31"/>
      <c r="M27" s="26"/>
    </row>
    <row r="28" spans="1:13" x14ac:dyDescent="0.3">
      <c r="I28" s="26"/>
      <c r="J28" s="26"/>
      <c r="K28" s="11"/>
      <c r="L28" s="31"/>
      <c r="M28" s="26"/>
    </row>
    <row r="29" spans="1:13" x14ac:dyDescent="0.3">
      <c r="I29" s="26"/>
      <c r="J29" s="26"/>
      <c r="K29" s="11"/>
      <c r="L29" s="31"/>
      <c r="M29" s="26"/>
    </row>
    <row r="30" spans="1:13" x14ac:dyDescent="0.3">
      <c r="I30" s="26"/>
      <c r="J30" s="26"/>
      <c r="K30" s="11"/>
      <c r="L30" s="31"/>
      <c r="M30" s="26"/>
    </row>
    <row r="31" spans="1:13" x14ac:dyDescent="0.3">
      <c r="I31" s="26"/>
      <c r="J31" s="26"/>
      <c r="K31" s="11"/>
      <c r="L31" s="31"/>
      <c r="M31" s="26"/>
    </row>
    <row r="32" spans="1:13" x14ac:dyDescent="0.3">
      <c r="I32" s="26"/>
      <c r="J32" s="26"/>
      <c r="K32" s="11"/>
      <c r="L32" s="31"/>
      <c r="M32" s="26"/>
    </row>
    <row r="33" spans="9:13" x14ac:dyDescent="0.3">
      <c r="I33" s="26"/>
      <c r="J33" s="26"/>
      <c r="K33" s="11"/>
      <c r="L33" s="31"/>
      <c r="M33" s="26"/>
    </row>
    <row r="34" spans="9:13" x14ac:dyDescent="0.3">
      <c r="I34" s="26"/>
      <c r="J34" s="26"/>
      <c r="K34" s="11"/>
      <c r="L34" s="31"/>
      <c r="M34" s="26"/>
    </row>
    <row r="35" spans="9:13" x14ac:dyDescent="0.3">
      <c r="I35" s="26"/>
      <c r="J35" s="26"/>
      <c r="K35" s="11"/>
      <c r="L35" s="31"/>
      <c r="M35" s="26"/>
    </row>
    <row r="36" spans="9:13" x14ac:dyDescent="0.3">
      <c r="I36" s="26"/>
      <c r="J36" s="26"/>
      <c r="K36" s="11"/>
      <c r="L36" s="31"/>
      <c r="M36" s="26"/>
    </row>
    <row r="37" spans="9:13" x14ac:dyDescent="0.3">
      <c r="I37" s="26"/>
      <c r="J37" s="26"/>
      <c r="K37" s="11"/>
      <c r="L37" s="31"/>
      <c r="M37" s="26"/>
    </row>
    <row r="38" spans="9:13" x14ac:dyDescent="0.3">
      <c r="I38" s="26"/>
      <c r="J38" s="26"/>
      <c r="K38" s="11"/>
      <c r="L38" s="31"/>
      <c r="M38" s="26"/>
    </row>
    <row r="39" spans="9:13" x14ac:dyDescent="0.3">
      <c r="I39" s="26"/>
      <c r="J39" s="26"/>
      <c r="K39" s="11"/>
      <c r="L39" s="31"/>
      <c r="M39" s="26"/>
    </row>
    <row r="40" spans="9:13" x14ac:dyDescent="0.3">
      <c r="I40" s="26"/>
      <c r="J40" s="26"/>
      <c r="K40" s="11"/>
      <c r="L40" s="31"/>
      <c r="M40" s="26"/>
    </row>
    <row r="41" spans="9:13" x14ac:dyDescent="0.3">
      <c r="I41" s="26"/>
      <c r="J41" s="26"/>
      <c r="K41" s="11"/>
      <c r="L41" s="31"/>
      <c r="M41" s="26"/>
    </row>
    <row r="42" spans="9:13" x14ac:dyDescent="0.3">
      <c r="I42" s="26"/>
      <c r="J42" s="26"/>
      <c r="K42" s="11"/>
      <c r="L42" s="31"/>
      <c r="M42" s="26"/>
    </row>
    <row r="43" spans="9:13" x14ac:dyDescent="0.3">
      <c r="I43" s="26"/>
      <c r="J43" s="26"/>
      <c r="K43" s="11"/>
      <c r="L43" s="31"/>
      <c r="M43" s="26"/>
    </row>
    <row r="44" spans="9:13" x14ac:dyDescent="0.3">
      <c r="I44" s="26"/>
      <c r="J44" s="26"/>
      <c r="K44" s="11"/>
      <c r="L44" s="31"/>
      <c r="M44" s="26"/>
    </row>
    <row r="45" spans="9:13" x14ac:dyDescent="0.3">
      <c r="I45" s="26"/>
      <c r="J45" s="26"/>
      <c r="K45" s="11"/>
      <c r="L45" s="31"/>
      <c r="M45" s="26"/>
    </row>
    <row r="46" spans="9:13" x14ac:dyDescent="0.3">
      <c r="I46" s="26"/>
      <c r="J46" s="26"/>
      <c r="K46" s="11"/>
      <c r="L46" s="31"/>
      <c r="M46" s="26"/>
    </row>
    <row r="47" spans="9:13" x14ac:dyDescent="0.3">
      <c r="I47" s="26"/>
      <c r="J47" s="26"/>
      <c r="K47" s="11"/>
      <c r="L47" s="31"/>
      <c r="M47" s="26"/>
    </row>
    <row r="48" spans="9:13" x14ac:dyDescent="0.3">
      <c r="I48" s="26"/>
      <c r="J48" s="26"/>
      <c r="K48" s="11"/>
      <c r="L48" s="31"/>
      <c r="M48" s="26"/>
    </row>
    <row r="49" spans="9:13" x14ac:dyDescent="0.3">
      <c r="I49" s="26"/>
      <c r="J49" s="26"/>
      <c r="K49" s="11"/>
      <c r="L49" s="31"/>
      <c r="M49" s="26"/>
    </row>
    <row r="50" spans="9:13" x14ac:dyDescent="0.3">
      <c r="I50" s="26"/>
      <c r="J50" s="26"/>
      <c r="K50" s="11"/>
      <c r="L50" s="31"/>
      <c r="M50" s="26"/>
    </row>
    <row r="51" spans="9:13" x14ac:dyDescent="0.3">
      <c r="I51" s="26"/>
      <c r="J51" s="26"/>
      <c r="K51" s="11"/>
      <c r="L51" s="31"/>
      <c r="M51" s="26"/>
    </row>
    <row r="52" spans="9:13" x14ac:dyDescent="0.3">
      <c r="I52" s="26"/>
      <c r="J52" s="26"/>
      <c r="K52" s="11"/>
      <c r="L52" s="31"/>
      <c r="M52" s="26"/>
    </row>
    <row r="53" spans="9:13" x14ac:dyDescent="0.3">
      <c r="I53" s="26"/>
      <c r="J53" s="26"/>
      <c r="K53" s="11"/>
      <c r="L53" s="31"/>
      <c r="M53" s="26"/>
    </row>
    <row r="54" spans="9:13" x14ac:dyDescent="0.3">
      <c r="I54" s="26"/>
      <c r="J54" s="26"/>
      <c r="K54" s="26"/>
      <c r="L54" s="26"/>
      <c r="M54" s="26"/>
    </row>
    <row r="55" spans="9:13" x14ac:dyDescent="0.3">
      <c r="I55" s="26"/>
      <c r="J55" s="26"/>
      <c r="K55" s="11"/>
      <c r="L55" s="31"/>
      <c r="M55" s="26"/>
    </row>
    <row r="56" spans="9:13" x14ac:dyDescent="0.3">
      <c r="I56" s="26"/>
      <c r="J56" s="26"/>
      <c r="K56" s="11"/>
      <c r="L56" s="31"/>
      <c r="M56" s="26"/>
    </row>
    <row r="57" spans="9:13" x14ac:dyDescent="0.3">
      <c r="I57" s="26"/>
      <c r="J57" s="26"/>
      <c r="K57" s="11"/>
      <c r="L57" s="31"/>
      <c r="M57" s="26"/>
    </row>
    <row r="58" spans="9:13" x14ac:dyDescent="0.3">
      <c r="I58" s="26"/>
      <c r="J58" s="26"/>
      <c r="K58" s="11"/>
      <c r="L58" s="31"/>
      <c r="M58" s="26"/>
    </row>
    <row r="59" spans="9:13" x14ac:dyDescent="0.3">
      <c r="I59" s="26"/>
      <c r="J59" s="26"/>
      <c r="K59" s="11"/>
      <c r="L59" s="31"/>
      <c r="M59" s="26"/>
    </row>
    <row r="60" spans="9:13" x14ac:dyDescent="0.3">
      <c r="I60" s="26"/>
      <c r="J60" s="26"/>
      <c r="K60" s="11"/>
      <c r="L60" s="31"/>
      <c r="M60" s="26"/>
    </row>
    <row r="61" spans="9:13" x14ac:dyDescent="0.3">
      <c r="I61" s="26"/>
      <c r="J61" s="26"/>
      <c r="K61" s="11"/>
      <c r="L61" s="31"/>
      <c r="M61" s="26"/>
    </row>
    <row r="62" spans="9:13" x14ac:dyDescent="0.3">
      <c r="I62" s="26"/>
      <c r="J62" s="26"/>
      <c r="K62" s="11"/>
      <c r="L62" s="31"/>
      <c r="M62" s="26"/>
    </row>
    <row r="63" spans="9:13" x14ac:dyDescent="0.3">
      <c r="I63" s="26"/>
      <c r="J63" s="26"/>
      <c r="K63" s="11"/>
      <c r="L63" s="31"/>
      <c r="M63" s="26"/>
    </row>
    <row r="64" spans="9:13" x14ac:dyDescent="0.3">
      <c r="I64" s="26"/>
      <c r="J64" s="26"/>
      <c r="K64" s="11"/>
      <c r="L64" s="31"/>
      <c r="M64" s="26"/>
    </row>
  </sheetData>
  <sheetProtection algorithmName="SHA-512" hashValue="hgOHoI0o4Ejm0164Zj3D85l1j8pq/y/QdtnVSrfLVJZqvauJ+DeuE0LWhAQUrboyTL3BsjBaOr//yv+F/vqQdw==" saltValue="k36nHBUkKUwxWLoyy+mkeA==" spinCount="100000" sheet="1" objects="1" scenarios="1" selectLockedCells="1"/>
  <mergeCells count="14">
    <mergeCell ref="A24:C24"/>
    <mergeCell ref="I24:K24"/>
    <mergeCell ref="A25:G25"/>
    <mergeCell ref="F5:F6"/>
    <mergeCell ref="A1:G1"/>
    <mergeCell ref="A2:G2"/>
    <mergeCell ref="I2:M2"/>
    <mergeCell ref="A3:G3"/>
    <mergeCell ref="A5:C5"/>
    <mergeCell ref="D5:D6"/>
    <mergeCell ref="E5:E6"/>
    <mergeCell ref="G5:G6"/>
    <mergeCell ref="L5:L6"/>
    <mergeCell ref="M5:M6"/>
  </mergeCells>
  <phoneticPr fontId="4" type="noConversion"/>
  <pageMargins left="0.25" right="0.25" top="0.75" bottom="0.75" header="0.3" footer="0.3"/>
  <pageSetup paperSize="9" scale="76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(별지4) 학교발전기금 세입</vt:lpstr>
      <vt:lpstr>(별지4) 학교발전기금 세출</vt:lpstr>
      <vt:lpstr>'(별지4) 학교발전기금 세입'!Print_Area</vt:lpstr>
      <vt:lpstr>'(별지4) 학교발전기금 세출'!Print_Area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yanghw</dc:creator>
  <cp:lastModifiedBy>Owner</cp:lastModifiedBy>
  <cp:lastPrinted>2021-01-25T03:12:49Z</cp:lastPrinted>
  <dcterms:created xsi:type="dcterms:W3CDTF">2019-02-01T07:23:59Z</dcterms:created>
  <dcterms:modified xsi:type="dcterms:W3CDTF">2021-01-25T03:18:50Z</dcterms:modified>
</cp:coreProperties>
</file>